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2040-Student Health Center\Common Files\Pharmacy\Pharmacy\Formulary\CURRENT FORMULARIES (OTC and Prescription)\"/>
    </mc:Choice>
  </mc:AlternateContent>
  <xr:revisionPtr revIDLastSave="0" documentId="13_ncr:1_{AA775E3C-D339-45A4-BC24-80C4AFF17EC7}" xr6:coauthVersionLast="36" xr6:coauthVersionMax="36" xr10:uidLastSave="{00000000-0000-0000-0000-000000000000}"/>
  <bookViews>
    <workbookView xWindow="240" yWindow="72" windowWidth="10320" windowHeight="12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Sheet1!$A$1:$J$57</definedName>
  </definedNames>
  <calcPr calcId="191029"/>
</workbook>
</file>

<file path=xl/calcChain.xml><?xml version="1.0" encoding="utf-8"?>
<calcChain xmlns="http://schemas.openxmlformats.org/spreadsheetml/2006/main">
  <c r="E54" i="1" l="1"/>
  <c r="E53" i="1"/>
  <c r="D5" i="1" l="1"/>
  <c r="D6" i="1" l="1"/>
  <c r="C10" i="1"/>
  <c r="D10" i="1" s="1"/>
  <c r="D11" i="1"/>
  <c r="D13" i="1"/>
  <c r="D15" i="1"/>
  <c r="D17" i="1"/>
  <c r="I22" i="1" l="1"/>
  <c r="I24" i="1"/>
  <c r="I26" i="1"/>
  <c r="I27" i="1"/>
  <c r="I28" i="1"/>
  <c r="I31" i="1"/>
  <c r="I32" i="1"/>
  <c r="I33" i="1"/>
  <c r="I36" i="1"/>
  <c r="I37" i="1"/>
  <c r="I38" i="1"/>
  <c r="I39" i="1"/>
  <c r="I44" i="1"/>
  <c r="I45" i="1"/>
  <c r="E23" i="1" l="1"/>
  <c r="E21" i="1"/>
  <c r="E27" i="1"/>
</calcChain>
</file>

<file path=xl/sharedStrings.xml><?xml version="1.0" encoding="utf-8"?>
<sst xmlns="http://schemas.openxmlformats.org/spreadsheetml/2006/main" count="113" uniqueCount="111">
  <si>
    <t>PLU</t>
  </si>
  <si>
    <t xml:space="preserve"> </t>
  </si>
  <si>
    <t>Tax</t>
  </si>
  <si>
    <t>Abreva (docosanol) topical cream</t>
  </si>
  <si>
    <t>Artificial Tears Ophthalmic Drops 15 ml</t>
  </si>
  <si>
    <t>Debrox Ear Drops  (Generic)  15ml</t>
  </si>
  <si>
    <t>Docusate 100 mg cap #100 (GEQ COLACE)</t>
  </si>
  <si>
    <t>Fiber-tab #90 (calcium polycarbophil)</t>
  </si>
  <si>
    <t>Guaifenesin DM Cough Syrup 4 oz (ROBITUSSIN DM)</t>
  </si>
  <si>
    <t>Hydrocortisone cream 1%   1 oz.</t>
  </si>
  <si>
    <t>Loperamide 2 mg cap #12 (GEQ IMMODIUM)</t>
  </si>
  <si>
    <t>Orabase B (oral protective paste + benzocaine)</t>
  </si>
  <si>
    <t>PeptoBismol chewable tabs #30 (Generic)</t>
  </si>
  <si>
    <t>PeptoBismol Liquid  8 oz (Generic)</t>
  </si>
  <si>
    <t>Simethicone 80 mg tabs #100</t>
  </si>
  <si>
    <t xml:space="preserve">Swim Ear Otic Drops  </t>
  </si>
  <si>
    <t>Triprolidine/Pseudoephedrine #24 (GEQ ACTIFED)</t>
  </si>
  <si>
    <t>Nix Cream Rinse (Generic) 2 oz</t>
  </si>
  <si>
    <t xml:space="preserve">Clotrimazole Vaginal Cream ( GEQ Lotramin 7 day)   </t>
  </si>
  <si>
    <t>Miconazole3 Vaginal Supp &amp; 5.5 % Cream Combo</t>
  </si>
  <si>
    <t>Loratadine 10 mg tab (GEQ Claritin) #30</t>
  </si>
  <si>
    <t>Naproxen Sodium 220 mg  (GEQ Aleve)  #50</t>
  </si>
  <si>
    <t>Tab Cutter</t>
  </si>
  <si>
    <t>Pill Organizer</t>
  </si>
  <si>
    <t>Hibiclens 4 oz</t>
  </si>
  <si>
    <t>Povidone Iodine 10% solution (GEQ BETADINE)  4oz</t>
  </si>
  <si>
    <t>Pseudoephedrine 30 mg tab (GEQ SUDAFED) #24</t>
  </si>
  <si>
    <t xml:space="preserve">Oxymetazoline (GEQ Afrin) 15 ml </t>
  </si>
  <si>
    <t xml:space="preserve">Miconazole 2% OTC cream (GEQ MICATIN) 30g </t>
  </si>
  <si>
    <t>Bacitracin Ointment 1 oz</t>
  </si>
  <si>
    <t>Benzoyl Peroxide Gel 5% 1.5 oz</t>
  </si>
  <si>
    <t>Dental Floss</t>
  </si>
  <si>
    <t>Hand Sanitizer</t>
  </si>
  <si>
    <t>Tooth Brush</t>
  </si>
  <si>
    <t>Tooth Paste</t>
  </si>
  <si>
    <t>Zinc Lozenges #18 (Cold-Eze)</t>
  </si>
  <si>
    <t>Terbinafine 30mg cream (GEQ Lamasil)</t>
  </si>
  <si>
    <t>Cetirizine 10 mg tab (GEQ Zyrtec) #30</t>
  </si>
  <si>
    <t>Excedrin Migraine (Generic) tabs #100</t>
  </si>
  <si>
    <t>Miralax (Generic) 238 gm.  14 day course</t>
  </si>
  <si>
    <t>Delsym (Generic) Cough Syrup 150 ml</t>
  </si>
  <si>
    <t>Benefiber (generic)</t>
  </si>
  <si>
    <t>\\ssu-beta\Student Health Center\2040-Student Health Center\Common Files\Pharmacy\Formulary\CURRENT FORMULARIES (OTC and Prescription)\OTC Formulary-Price Sheet.xlsx</t>
  </si>
  <si>
    <t>Chloraspetic Spray (Generic)</t>
  </si>
  <si>
    <t>ALPHABETICAL OTC LISTING</t>
  </si>
  <si>
    <t>Braces: Ace Bandage ankle brace</t>
  </si>
  <si>
    <t>Ibuprofen 200mg #100 (Generic Advil or Motrin)</t>
  </si>
  <si>
    <t>Cerave Cream 12oz</t>
  </si>
  <si>
    <t>Vitamin D 5000 IU #100</t>
  </si>
  <si>
    <t>Tecnu Cleanser 12oz</t>
  </si>
  <si>
    <t>Ketotifen- Generic Zaditor Eye Drops</t>
  </si>
  <si>
    <t>Vitamin B-2 (Riboflavin) 400mg #30</t>
  </si>
  <si>
    <t>Vitamin B-6 25mg Tabs (#100)</t>
  </si>
  <si>
    <t>Vitamin C 500mg Tabs #100</t>
  </si>
  <si>
    <t>Peroxyl Mouthwash</t>
  </si>
  <si>
    <t>Zinc Tablets 50mg</t>
  </si>
  <si>
    <t>B-Complex (Nordic Naturals) #45</t>
  </si>
  <si>
    <t>Ginger 1500mg Caps #100</t>
  </si>
  <si>
    <t>Bisacodyl 5mg #10 Tablets</t>
  </si>
  <si>
    <t>MigRelief Tabs #60</t>
  </si>
  <si>
    <t>Magnesium Citrate 400mg (#60)</t>
  </si>
  <si>
    <t>Epson Salts 1 lb</t>
  </si>
  <si>
    <t>Cranberry (UT Intensive DFH)</t>
  </si>
  <si>
    <t>Ferrochel (Iron Bisgycinate) 27mg</t>
  </si>
  <si>
    <t>Omega 2000 1125 EPA/875 DHA(Nordic Naturals)#60</t>
  </si>
  <si>
    <t>Melatonin 3mg Caps #60</t>
  </si>
  <si>
    <t>Hydrocortisone 1% Oint</t>
  </si>
  <si>
    <t>La Roche Posay Lipikar AF Cream</t>
  </si>
  <si>
    <t>Aquaphor Oint 1.75 oz</t>
  </si>
  <si>
    <t>A and D Ointment 4oz</t>
  </si>
  <si>
    <t>Wrist Brace (Reversible)</t>
  </si>
  <si>
    <t>Magnesium Threonate (Designs for Health)</t>
  </si>
  <si>
    <t>Braces: Neoprene Knee Brace</t>
  </si>
  <si>
    <t>Electrolyte Powder LMNT (per packet)</t>
  </si>
  <si>
    <t>Famotidine 10 mg (GEQ Pepcid)  tab #30</t>
  </si>
  <si>
    <t>Neosporin w/ Lidocaine Ointment</t>
  </si>
  <si>
    <t>Probiotic (Floramyces Designs for Health) #60</t>
  </si>
  <si>
    <t>Teas (Throat Coat/Breathe Easy) #16</t>
  </si>
  <si>
    <t>Throat Lozenges (Sore Throat)  #18</t>
  </si>
  <si>
    <t xml:space="preserve">Vitamin D Supreme </t>
  </si>
  <si>
    <t>Vitamin C Gummies (Nordic Naturals)</t>
  </si>
  <si>
    <t>Diclofenac Gel 1% 100gm</t>
  </si>
  <si>
    <t>Diphenhydramine 25 mg cap #24 or Liquid 12.5/5ml</t>
  </si>
  <si>
    <t>Ace bandage 3" or 4"</t>
  </si>
  <si>
    <t>Acetaminophen 325mg tab #100  (GEQ  TYLENOL)</t>
  </si>
  <si>
    <t>Antacid Liquid (GEQ Maalox Plus)12 oz</t>
  </si>
  <si>
    <t>Astroglide 2.35 oz.</t>
  </si>
  <si>
    <t>Bandaids  30 ct or Extra Large</t>
  </si>
  <si>
    <t>Calcium Carbonate/D 600mg tab  #150</t>
  </si>
  <si>
    <t>Calcium Carbonate (GEQ TUMS)</t>
  </si>
  <si>
    <t>Contraceptive Gel (VCF) 10/box</t>
  </si>
  <si>
    <t>Cough Drops (non-medicated-Ricola) #21</t>
  </si>
  <si>
    <t>Carmex lip balm</t>
  </si>
  <si>
    <t>Nasal Rinse Bottle</t>
  </si>
  <si>
    <t>Nasal Rinse Packets</t>
  </si>
  <si>
    <t>Pregnancy Test</t>
  </si>
  <si>
    <t>Saline Nasal Spray</t>
  </si>
  <si>
    <t>Sharps container for needle disposal</t>
  </si>
  <si>
    <t>Sunscreen SPF 30 4 oz.</t>
  </si>
  <si>
    <t>Tampons #8</t>
  </si>
  <si>
    <t>Tape (Surgical tape - Blenderm) 1" roll</t>
  </si>
  <si>
    <t>Fexofenadine 180mg Tab</t>
  </si>
  <si>
    <t>Mucinex 600mg  tabs/Mucinex DM tabs  #20 (generic)</t>
  </si>
  <si>
    <t>Voltaren Gel 1% 100GM (generic)</t>
  </si>
  <si>
    <t>Moleskin Padding</t>
  </si>
  <si>
    <t>Nasal Mist (NeilMed)</t>
  </si>
  <si>
    <t>Lubriderm Lotion</t>
  </si>
  <si>
    <t>Culturelle Daily Probiotic</t>
  </si>
  <si>
    <t>Magnesium Glycinate  Complex (DFH) #60</t>
  </si>
  <si>
    <t xml:space="preserve">Hydrogen Peroxide 8 oz. </t>
  </si>
  <si>
    <t>Prenatal Vitamins #100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</si>
</sst>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1"/>
      <name val="Bahnschrift SemiBold Condensed"/>
      <family val="2"/>
    </font>
    <font>
      <b/>
      <sz val="12"/>
      <name val="Arial"/>
      <family val="2"/>
    </font>
    <font>
      <sz val="11"/>
      <name val="Bahnschrift Condensed"/>
      <family val="2"/>
    </font>
    <font>
      <b/>
      <i/>
      <sz val="11"/>
      <name val="Bahnschrift SemiBold Condensed"/>
      <family val="2"/>
    </font>
    <font>
      <u/>
      <sz val="11"/>
      <color theme="10"/>
      <name val="Arial"/>
      <family val="2"/>
    </font>
    <font>
      <sz val="11"/>
      <name val="Bahnschrift SemiBold Condensed"/>
      <family val="2"/>
    </font>
    <font>
      <b/>
      <sz val="11"/>
      <name val="Bahnschrift Semi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2" fontId="1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5" fillId="0" borderId="1" xfId="0" applyFont="1" applyFill="1" applyBorder="1" applyAlignment="1">
      <alignment vertical="center"/>
    </xf>
    <xf numFmtId="0" fontId="6" fillId="0" borderId="0" xfId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vertical="center"/>
    </xf>
    <xf numFmtId="2" fontId="8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left" vertical="center"/>
    </xf>
    <xf numFmtId="0" fontId="8" fillId="3" borderId="3" xfId="1" applyFont="1" applyFill="1" applyBorder="1"/>
    <xf numFmtId="2" fontId="10" fillId="3" borderId="6" xfId="0" applyNumberFormat="1" applyFont="1" applyFill="1" applyBorder="1" applyAlignment="1">
      <alignment horizontal="right" vertical="center"/>
    </xf>
    <xf numFmtId="2" fontId="10" fillId="3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horizontal="left" vertical="center"/>
    </xf>
    <xf numFmtId="0" fontId="10" fillId="3" borderId="3" xfId="0" applyFont="1" applyFill="1" applyBorder="1"/>
    <xf numFmtId="0" fontId="10" fillId="3" borderId="6" xfId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horizontal="right" vertical="center"/>
    </xf>
    <xf numFmtId="2" fontId="10" fillId="3" borderId="6" xfId="0" applyNumberFormat="1" applyFont="1" applyFill="1" applyBorder="1" applyAlignment="1">
      <alignment horizontal="left"/>
    </xf>
    <xf numFmtId="2" fontId="8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2" fontId="8" fillId="3" borderId="1" xfId="0" applyNumberFormat="1" applyFont="1" applyFill="1" applyBorder="1" applyAlignment="1">
      <alignment horizontal="left"/>
    </xf>
    <xf numFmtId="0" fontId="8" fillId="0" borderId="1" xfId="0" applyFont="1" applyBorder="1"/>
    <xf numFmtId="0" fontId="8" fillId="2" borderId="0" xfId="0" applyFont="1" applyFill="1"/>
    <xf numFmtId="2" fontId="8" fillId="2" borderId="0" xfId="0" applyNumberFormat="1" applyFont="1" applyFill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8" fillId="2" borderId="1" xfId="0" applyFont="1" applyFill="1" applyBorder="1"/>
    <xf numFmtId="2" fontId="8" fillId="2" borderId="1" xfId="0" applyNumberFormat="1" applyFont="1" applyFill="1" applyBorder="1" applyAlignment="1">
      <alignment horizontal="left"/>
    </xf>
    <xf numFmtId="0" fontId="8" fillId="3" borderId="4" xfId="0" applyFont="1" applyFill="1" applyBorder="1" applyAlignment="1">
      <alignment vertical="center"/>
    </xf>
    <xf numFmtId="0" fontId="13" fillId="0" borderId="5" xfId="0" applyFont="1" applyBorder="1"/>
    <xf numFmtId="2" fontId="2" fillId="3" borderId="6" xfId="0" applyNumberFormat="1" applyFont="1" applyFill="1" applyBorder="1" applyAlignment="1">
      <alignment horizontal="right" vertical="center"/>
    </xf>
    <xf numFmtId="2" fontId="13" fillId="0" borderId="5" xfId="0" applyNumberFormat="1" applyFont="1" applyBorder="1" applyAlignment="1">
      <alignment horizontal="left" vertical="center"/>
    </xf>
    <xf numFmtId="2" fontId="2" fillId="3" borderId="0" xfId="0" applyNumberFormat="1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0" fontId="8" fillId="2" borderId="7" xfId="0" applyFont="1" applyFill="1" applyBorder="1" applyAlignment="1">
      <alignment vertical="center"/>
    </xf>
    <xf numFmtId="2" fontId="8" fillId="0" borderId="5" xfId="0" applyNumberFormat="1" applyFont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2" fontId="8" fillId="3" borderId="5" xfId="0" applyNumberFormat="1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right"/>
    </xf>
    <xf numFmtId="2" fontId="10" fillId="3" borderId="1" xfId="0" applyNumberFormat="1" applyFont="1" applyFill="1" applyBorder="1" applyAlignment="1">
      <alignment horizontal="left"/>
    </xf>
    <xf numFmtId="0" fontId="13" fillId="3" borderId="3" xfId="0" applyFont="1" applyFill="1" applyBorder="1"/>
    <xf numFmtId="2" fontId="2" fillId="0" borderId="6" xfId="0" applyNumberFormat="1" applyFont="1" applyBorder="1" applyAlignment="1">
      <alignment horizontal="right"/>
    </xf>
    <xf numFmtId="2" fontId="13" fillId="3" borderId="4" xfId="0" applyNumberFormat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right"/>
    </xf>
    <xf numFmtId="2" fontId="8" fillId="2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right"/>
    </xf>
    <xf numFmtId="2" fontId="8" fillId="3" borderId="0" xfId="0" applyNumberFormat="1" applyFont="1" applyFill="1" applyBorder="1" applyAlignment="1">
      <alignment horizontal="right"/>
    </xf>
    <xf numFmtId="2" fontId="8" fillId="3" borderId="2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/>
    </xf>
    <xf numFmtId="2" fontId="14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OTC%20Formulary-Price%20Sheet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5"/>
  <sheetViews>
    <sheetView tabSelected="1" topLeftCell="B16" zoomScaleNormal="100" workbookViewId="0">
      <selection activeCell="J29" sqref="J29"/>
    </sheetView>
  </sheetViews>
  <sheetFormatPr defaultRowHeight="13.2" x14ac:dyDescent="0.25"/>
  <cols>
    <col min="1" max="1" width="5.33203125" hidden="1" customWidth="1"/>
    <col min="2" max="2" width="43.5546875" customWidth="1"/>
    <col min="3" max="3" width="0.109375" style="5" hidden="1" customWidth="1"/>
    <col min="4" max="4" width="6.6640625" style="5" hidden="1" customWidth="1"/>
    <col min="5" max="5" width="6.44140625" style="5" customWidth="1"/>
    <col min="6" max="6" width="41" customWidth="1"/>
    <col min="7" max="7" width="2.44140625" style="5" hidden="1" customWidth="1"/>
    <col min="8" max="8" width="0.109375" style="5" hidden="1" customWidth="1"/>
    <col min="9" max="9" width="6.109375" style="5" customWidth="1"/>
    <col min="10" max="10" width="3.109375" customWidth="1"/>
    <col min="11" max="11" width="10.5546875" customWidth="1"/>
  </cols>
  <sheetData>
    <row r="1" spans="1:16" ht="21" x14ac:dyDescent="0.25">
      <c r="A1" s="64" t="s">
        <v>44</v>
      </c>
      <c r="B1" s="65"/>
      <c r="C1" s="65"/>
      <c r="D1" s="65"/>
      <c r="E1" s="65"/>
      <c r="F1" s="65"/>
      <c r="G1" s="65"/>
      <c r="H1" s="65"/>
      <c r="I1" s="65"/>
    </row>
    <row r="2" spans="1:16" ht="4.5" customHeight="1" x14ac:dyDescent="0.25">
      <c r="A2" s="8"/>
      <c r="B2" s="8"/>
      <c r="C2" s="9"/>
      <c r="D2" s="9"/>
      <c r="E2" s="9"/>
      <c r="F2" s="8"/>
      <c r="G2" s="9"/>
      <c r="H2" s="9"/>
      <c r="I2" s="9"/>
    </row>
    <row r="3" spans="1:16" ht="12.75" customHeight="1" x14ac:dyDescent="0.25">
      <c r="A3" s="10" t="s">
        <v>0</v>
      </c>
      <c r="B3" s="15" t="s">
        <v>69</v>
      </c>
      <c r="C3" s="16"/>
      <c r="D3" s="16"/>
      <c r="E3" s="17">
        <v>2</v>
      </c>
      <c r="F3" s="15" t="s">
        <v>106</v>
      </c>
      <c r="G3" s="63"/>
      <c r="H3" s="63"/>
      <c r="I3" s="17">
        <v>3.5</v>
      </c>
      <c r="J3" s="1"/>
      <c r="K3" s="1"/>
      <c r="L3" s="1"/>
      <c r="M3" s="1"/>
      <c r="N3" s="1"/>
      <c r="O3" s="1"/>
      <c r="P3" s="1"/>
    </row>
    <row r="4" spans="1:16" s="3" customFormat="1" ht="14.1" customHeight="1" x14ac:dyDescent="0.25">
      <c r="A4" s="11">
        <v>506</v>
      </c>
      <c r="B4" s="21" t="s">
        <v>3</v>
      </c>
      <c r="C4" s="13" t="s">
        <v>2</v>
      </c>
      <c r="D4" s="13" t="s">
        <v>2</v>
      </c>
      <c r="E4" s="22">
        <v>13</v>
      </c>
      <c r="F4" s="29" t="s">
        <v>71</v>
      </c>
      <c r="G4" s="50"/>
      <c r="H4" s="50"/>
      <c r="I4" s="51">
        <v>30</v>
      </c>
    </row>
    <row r="5" spans="1:16" s="3" customFormat="1" ht="14.1" customHeight="1" x14ac:dyDescent="0.25">
      <c r="A5" s="11">
        <v>603</v>
      </c>
      <c r="B5" s="25" t="s">
        <v>83</v>
      </c>
      <c r="C5" s="26">
        <v>15.7</v>
      </c>
      <c r="D5" s="26">
        <f>E4-C5</f>
        <v>-2.6999999999999993</v>
      </c>
      <c r="E5" s="22">
        <v>3.75</v>
      </c>
      <c r="F5" s="18" t="s">
        <v>108</v>
      </c>
      <c r="G5" s="19"/>
      <c r="H5" s="19"/>
      <c r="I5" s="20">
        <v>10</v>
      </c>
    </row>
    <row r="6" spans="1:16" s="3" customFormat="1" ht="14.1" customHeight="1" x14ac:dyDescent="0.25">
      <c r="A6" s="11">
        <v>301</v>
      </c>
      <c r="B6" s="25" t="s">
        <v>84</v>
      </c>
      <c r="C6" s="26">
        <v>3.47</v>
      </c>
      <c r="D6" s="26">
        <f>E5-C6</f>
        <v>0.2799999999999998</v>
      </c>
      <c r="E6" s="22">
        <v>2.5</v>
      </c>
      <c r="F6" s="23" t="s">
        <v>60</v>
      </c>
      <c r="G6" s="24"/>
      <c r="H6" s="24"/>
      <c r="I6" s="20">
        <v>5</v>
      </c>
    </row>
    <row r="7" spans="1:16" s="3" customFormat="1" ht="14.1" customHeight="1" x14ac:dyDescent="0.25">
      <c r="A7" s="11">
        <v>702</v>
      </c>
      <c r="B7" s="25" t="s">
        <v>85</v>
      </c>
      <c r="C7" s="26">
        <v>3.24</v>
      </c>
      <c r="D7" s="26">
        <v>0.26</v>
      </c>
      <c r="E7" s="22">
        <v>2.5</v>
      </c>
      <c r="F7" s="23" t="s">
        <v>65</v>
      </c>
      <c r="G7" s="27"/>
      <c r="H7" s="27"/>
      <c r="I7" s="20">
        <v>8</v>
      </c>
    </row>
    <row r="8" spans="1:16" s="3" customFormat="1" ht="14.1" customHeight="1" x14ac:dyDescent="0.25">
      <c r="A8" s="11">
        <v>303</v>
      </c>
      <c r="B8" s="25" t="s">
        <v>68</v>
      </c>
      <c r="C8" s="26"/>
      <c r="D8" s="26"/>
      <c r="E8" s="22">
        <v>4</v>
      </c>
      <c r="F8" s="21" t="s">
        <v>28</v>
      </c>
      <c r="G8" s="28">
        <v>6.01</v>
      </c>
      <c r="H8" s="28">
        <v>0.49</v>
      </c>
      <c r="I8" s="17">
        <v>3</v>
      </c>
    </row>
    <row r="9" spans="1:16" s="3" customFormat="1" ht="14.1" customHeight="1" x14ac:dyDescent="0.25">
      <c r="A9" s="11">
        <v>504</v>
      </c>
      <c r="B9" s="21" t="s">
        <v>4</v>
      </c>
      <c r="C9" s="26">
        <v>2.31</v>
      </c>
      <c r="D9" s="26">
        <v>0.19</v>
      </c>
      <c r="E9" s="22">
        <v>2</v>
      </c>
      <c r="F9" s="21" t="s">
        <v>19</v>
      </c>
      <c r="G9" s="28">
        <v>10.17</v>
      </c>
      <c r="H9" s="28">
        <v>0.83</v>
      </c>
      <c r="I9" s="17">
        <v>5.5</v>
      </c>
    </row>
    <row r="10" spans="1:16" s="3" customFormat="1" ht="14.1" customHeight="1" x14ac:dyDescent="0.25">
      <c r="A10" s="11">
        <v>312</v>
      </c>
      <c r="B10" s="25" t="s">
        <v>86</v>
      </c>
      <c r="C10" s="26">
        <f>1.5/1.08</f>
        <v>1.3888888888888888</v>
      </c>
      <c r="D10" s="26" t="e">
        <f>#REF!-C10</f>
        <v>#REF!</v>
      </c>
      <c r="E10" s="22">
        <v>4.25</v>
      </c>
      <c r="F10" s="21" t="s">
        <v>59</v>
      </c>
      <c r="G10" s="28"/>
      <c r="H10" s="28"/>
      <c r="I10" s="17">
        <v>13.5</v>
      </c>
    </row>
    <row r="11" spans="1:16" s="3" customFormat="1" ht="14.1" customHeight="1" x14ac:dyDescent="0.25">
      <c r="A11" s="11"/>
      <c r="B11" s="21" t="s">
        <v>29</v>
      </c>
      <c r="C11" s="26">
        <v>5.32</v>
      </c>
      <c r="D11" s="26">
        <f>E10-C11</f>
        <v>-1.0700000000000003</v>
      </c>
      <c r="E11" s="22">
        <v>2</v>
      </c>
      <c r="F11" s="21" t="s">
        <v>39</v>
      </c>
      <c r="G11" s="28">
        <v>5.09</v>
      </c>
      <c r="H11" s="28">
        <v>0.41</v>
      </c>
      <c r="I11" s="17">
        <v>6.5</v>
      </c>
    </row>
    <row r="12" spans="1:16" s="3" customFormat="1" ht="14.1" customHeight="1" x14ac:dyDescent="0.25">
      <c r="A12" s="11">
        <v>209</v>
      </c>
      <c r="B12" s="21" t="s">
        <v>87</v>
      </c>
      <c r="C12" s="26">
        <v>1.85</v>
      </c>
      <c r="D12" s="26">
        <v>0.15</v>
      </c>
      <c r="E12" s="22">
        <v>3</v>
      </c>
      <c r="F12" s="21" t="s">
        <v>104</v>
      </c>
      <c r="G12" s="28"/>
      <c r="H12" s="28"/>
      <c r="I12" s="17">
        <v>1.5</v>
      </c>
    </row>
    <row r="13" spans="1:16" s="3" customFormat="1" ht="14.1" customHeight="1" x14ac:dyDescent="0.25">
      <c r="A13" s="11">
        <v>402</v>
      </c>
      <c r="B13" s="29" t="s">
        <v>56</v>
      </c>
      <c r="C13" s="26">
        <v>2.77</v>
      </c>
      <c r="D13" s="26" t="e">
        <f>#REF!-C13</f>
        <v>#REF!</v>
      </c>
      <c r="E13" s="30">
        <v>18</v>
      </c>
      <c r="F13" s="21" t="s">
        <v>102</v>
      </c>
      <c r="G13" s="28">
        <v>3.24</v>
      </c>
      <c r="H13" s="28">
        <v>0.26</v>
      </c>
      <c r="I13" s="17">
        <v>7</v>
      </c>
    </row>
    <row r="14" spans="1:16" s="3" customFormat="1" ht="14.1" customHeight="1" x14ac:dyDescent="0.25">
      <c r="A14" s="11">
        <v>600</v>
      </c>
      <c r="B14" s="21" t="s">
        <v>41</v>
      </c>
      <c r="C14" s="26">
        <v>4.62</v>
      </c>
      <c r="D14" s="26">
        <v>0.35</v>
      </c>
      <c r="E14" s="22">
        <v>5</v>
      </c>
      <c r="F14" s="21" t="s">
        <v>21</v>
      </c>
      <c r="G14" s="28">
        <v>8.32</v>
      </c>
      <c r="H14" s="28">
        <v>0.68</v>
      </c>
      <c r="I14" s="17">
        <v>3.5</v>
      </c>
    </row>
    <row r="15" spans="1:16" s="3" customFormat="1" ht="14.1" customHeight="1" x14ac:dyDescent="0.25">
      <c r="A15" s="11">
        <v>601</v>
      </c>
      <c r="B15" s="21" t="s">
        <v>30</v>
      </c>
      <c r="C15" s="26">
        <v>2.31</v>
      </c>
      <c r="D15" s="26">
        <f>E15-C15</f>
        <v>0.18999999999999995</v>
      </c>
      <c r="E15" s="22">
        <v>2.5</v>
      </c>
      <c r="F15" s="21" t="s">
        <v>105</v>
      </c>
      <c r="G15" s="28"/>
      <c r="H15" s="28"/>
      <c r="I15" s="17">
        <v>5</v>
      </c>
    </row>
    <row r="16" spans="1:16" s="3" customFormat="1" ht="14.1" customHeight="1" x14ac:dyDescent="0.25">
      <c r="A16" s="11">
        <v>316</v>
      </c>
      <c r="B16" s="21" t="s">
        <v>58</v>
      </c>
      <c r="C16" s="26"/>
      <c r="D16" s="26"/>
      <c r="E16" s="22">
        <v>2.5</v>
      </c>
      <c r="F16" s="21" t="s">
        <v>93</v>
      </c>
      <c r="G16" s="28">
        <v>1.85</v>
      </c>
      <c r="H16" s="28">
        <v>0.15</v>
      </c>
      <c r="I16" s="17">
        <v>4</v>
      </c>
    </row>
    <row r="17" spans="1:11" s="3" customFormat="1" ht="14.1" customHeight="1" x14ac:dyDescent="0.25">
      <c r="A17" s="11">
        <v>403</v>
      </c>
      <c r="B17" s="21" t="s">
        <v>45</v>
      </c>
      <c r="C17" s="26">
        <v>4.62</v>
      </c>
      <c r="D17" s="26">
        <f>E17-C17</f>
        <v>0.37999999999999989</v>
      </c>
      <c r="E17" s="22">
        <v>5</v>
      </c>
      <c r="F17" s="21" t="s">
        <v>94</v>
      </c>
      <c r="G17" s="28">
        <v>5.53</v>
      </c>
      <c r="H17" s="28">
        <v>0.47</v>
      </c>
      <c r="I17" s="17">
        <v>2</v>
      </c>
    </row>
    <row r="18" spans="1:11" s="3" customFormat="1" ht="14.1" customHeight="1" x14ac:dyDescent="0.25">
      <c r="A18" s="12">
        <v>605</v>
      </c>
      <c r="B18" s="21" t="s">
        <v>72</v>
      </c>
      <c r="C18" s="26">
        <v>10.17</v>
      </c>
      <c r="D18" s="26">
        <v>0.83</v>
      </c>
      <c r="E18" s="22">
        <v>11</v>
      </c>
      <c r="F18" s="21" t="s">
        <v>75</v>
      </c>
      <c r="G18" s="28"/>
      <c r="H18" s="28"/>
      <c r="I18" s="17">
        <v>6.5</v>
      </c>
    </row>
    <row r="19" spans="1:11" s="3" customFormat="1" ht="14.1" customHeight="1" x14ac:dyDescent="0.25">
      <c r="A19" s="12">
        <v>606</v>
      </c>
      <c r="B19" s="21" t="s">
        <v>89</v>
      </c>
      <c r="C19" s="26">
        <v>1.85</v>
      </c>
      <c r="D19" s="26">
        <v>0.15</v>
      </c>
      <c r="E19" s="22">
        <v>2</v>
      </c>
      <c r="F19" s="21" t="s">
        <v>17</v>
      </c>
      <c r="G19" s="28">
        <v>5.09</v>
      </c>
      <c r="H19" s="28">
        <v>0.41</v>
      </c>
      <c r="I19" s="17">
        <v>8</v>
      </c>
    </row>
    <row r="20" spans="1:11" s="3" customFormat="1" ht="14.1" customHeight="1" x14ac:dyDescent="0.25">
      <c r="A20" s="11">
        <v>704</v>
      </c>
      <c r="B20" s="21" t="s">
        <v>88</v>
      </c>
      <c r="C20" s="26">
        <v>3.7</v>
      </c>
      <c r="D20" s="26">
        <v>0.3</v>
      </c>
      <c r="E20" s="22">
        <v>4</v>
      </c>
      <c r="F20" s="32" t="s">
        <v>64</v>
      </c>
      <c r="G20" s="28"/>
      <c r="H20" s="28"/>
      <c r="I20" s="33">
        <v>32</v>
      </c>
    </row>
    <row r="21" spans="1:11" s="3" customFormat="1" ht="14.1" customHeight="1" x14ac:dyDescent="0.25">
      <c r="A21" s="11">
        <v>308</v>
      </c>
      <c r="B21" s="21" t="s">
        <v>92</v>
      </c>
      <c r="C21" s="26"/>
      <c r="D21" s="26"/>
      <c r="E21" s="22">
        <f>(C22+D22)</f>
        <v>1.5</v>
      </c>
      <c r="F21" s="21" t="s">
        <v>11</v>
      </c>
      <c r="G21" s="28">
        <v>2.77</v>
      </c>
      <c r="H21" s="28">
        <v>0.23</v>
      </c>
      <c r="I21" s="17">
        <v>5.5</v>
      </c>
    </row>
    <row r="22" spans="1:11" s="3" customFormat="1" ht="14.1" customHeight="1" x14ac:dyDescent="0.25">
      <c r="A22" s="11">
        <v>801</v>
      </c>
      <c r="B22" s="21" t="s">
        <v>47</v>
      </c>
      <c r="C22" s="26">
        <v>1.39</v>
      </c>
      <c r="D22" s="26">
        <v>0.11</v>
      </c>
      <c r="E22" s="22">
        <v>10</v>
      </c>
      <c r="F22" s="21" t="s">
        <v>27</v>
      </c>
      <c r="G22" s="28">
        <v>10.17</v>
      </c>
      <c r="H22" s="28">
        <v>0.83</v>
      </c>
      <c r="I22" s="17">
        <f>(G20+H20)</f>
        <v>0</v>
      </c>
    </row>
    <row r="23" spans="1:11" s="3" customFormat="1" ht="14.1" customHeight="1" x14ac:dyDescent="0.25">
      <c r="A23" s="11">
        <v>104</v>
      </c>
      <c r="B23" s="21" t="s">
        <v>37</v>
      </c>
      <c r="C23" s="26">
        <v>2.77</v>
      </c>
      <c r="D23" s="26">
        <v>0.23</v>
      </c>
      <c r="E23" s="22">
        <f>(C23+D23)</f>
        <v>3</v>
      </c>
      <c r="F23" s="21" t="s">
        <v>12</v>
      </c>
      <c r="G23" s="28"/>
      <c r="H23" s="28"/>
      <c r="I23" s="17">
        <v>3</v>
      </c>
    </row>
    <row r="24" spans="1:11" s="3" customFormat="1" ht="14.1" customHeight="1" x14ac:dyDescent="0.25">
      <c r="A24" s="11">
        <v>514</v>
      </c>
      <c r="B24" s="21" t="s">
        <v>43</v>
      </c>
      <c r="C24" s="26">
        <v>2.77</v>
      </c>
      <c r="D24" s="26">
        <v>0.23</v>
      </c>
      <c r="E24" s="22">
        <v>3</v>
      </c>
      <c r="F24" s="21" t="s">
        <v>13</v>
      </c>
      <c r="G24" s="28">
        <v>2.31</v>
      </c>
      <c r="H24" s="28">
        <v>0.19</v>
      </c>
      <c r="I24" s="17">
        <f>(G24+H24)</f>
        <v>2.5</v>
      </c>
    </row>
    <row r="25" spans="1:11" s="3" customFormat="1" ht="14.1" customHeight="1" x14ac:dyDescent="0.25">
      <c r="A25" s="6">
        <v>203</v>
      </c>
      <c r="B25" s="21" t="s">
        <v>18</v>
      </c>
      <c r="C25" s="26">
        <v>1.39</v>
      </c>
      <c r="D25" s="26">
        <v>0.11</v>
      </c>
      <c r="E25" s="22">
        <v>4</v>
      </c>
      <c r="F25" s="21" t="s">
        <v>54</v>
      </c>
      <c r="G25" s="28">
        <v>9.25</v>
      </c>
      <c r="H25" s="28">
        <v>0.75</v>
      </c>
      <c r="I25" s="17">
        <v>5</v>
      </c>
    </row>
    <row r="26" spans="1:11" s="3" customFormat="1" ht="14.1" customHeight="1" x14ac:dyDescent="0.25">
      <c r="A26" s="11">
        <v>210</v>
      </c>
      <c r="B26" s="21" t="s">
        <v>90</v>
      </c>
      <c r="C26" s="26">
        <v>10.64</v>
      </c>
      <c r="D26" s="26">
        <v>0.86</v>
      </c>
      <c r="E26" s="22">
        <v>15</v>
      </c>
      <c r="F26" s="21" t="s">
        <v>23</v>
      </c>
      <c r="G26" s="28">
        <v>2.77</v>
      </c>
      <c r="H26" s="28">
        <v>0.23</v>
      </c>
      <c r="I26" s="17">
        <f>(G25+H25)</f>
        <v>10</v>
      </c>
    </row>
    <row r="27" spans="1:11" s="3" customFormat="1" ht="14.1" customHeight="1" x14ac:dyDescent="0.25">
      <c r="A27" s="11">
        <v>200</v>
      </c>
      <c r="B27" s="21" t="s">
        <v>91</v>
      </c>
      <c r="C27" s="31">
        <v>1.85</v>
      </c>
      <c r="D27" s="31">
        <v>0.15</v>
      </c>
      <c r="E27" s="22">
        <f>(C27+D27)</f>
        <v>2</v>
      </c>
      <c r="F27" s="21" t="s">
        <v>25</v>
      </c>
      <c r="G27" s="28">
        <v>3.7</v>
      </c>
      <c r="H27" s="28">
        <v>0.3</v>
      </c>
      <c r="I27" s="17">
        <f>(G26+H26)</f>
        <v>3</v>
      </c>
    </row>
    <row r="28" spans="1:11" s="3" customFormat="1" ht="14.1" customHeight="1" x14ac:dyDescent="0.25">
      <c r="A28" s="11">
        <v>204</v>
      </c>
      <c r="B28" s="29" t="s">
        <v>62</v>
      </c>
      <c r="C28" s="26">
        <v>5.32</v>
      </c>
      <c r="D28" s="26">
        <v>0.43</v>
      </c>
      <c r="E28" s="30">
        <v>20</v>
      </c>
      <c r="F28" s="21" t="s">
        <v>95</v>
      </c>
      <c r="G28" s="31"/>
      <c r="H28" s="31"/>
      <c r="I28" s="17">
        <f>(G27+H27)</f>
        <v>4</v>
      </c>
    </row>
    <row r="29" spans="1:11" s="3" customFormat="1" ht="14.1" customHeight="1" x14ac:dyDescent="0.25">
      <c r="A29" s="11">
        <v>108</v>
      </c>
      <c r="B29" s="29" t="s">
        <v>107</v>
      </c>
      <c r="C29" s="26"/>
      <c r="D29" s="26"/>
      <c r="E29" s="30">
        <v>14.5</v>
      </c>
      <c r="F29" s="21" t="s">
        <v>110</v>
      </c>
      <c r="G29" s="28">
        <v>2.77</v>
      </c>
      <c r="H29" s="28">
        <v>0.23</v>
      </c>
      <c r="I29" s="17">
        <v>4</v>
      </c>
    </row>
    <row r="30" spans="1:11" s="3" customFormat="1" ht="14.1" customHeight="1" x14ac:dyDescent="0.25">
      <c r="A30" s="11">
        <v>712</v>
      </c>
      <c r="B30" s="21" t="s">
        <v>5</v>
      </c>
      <c r="C30" s="26">
        <v>1.85</v>
      </c>
      <c r="D30" s="26">
        <v>0.15</v>
      </c>
      <c r="E30" s="22">
        <v>2</v>
      </c>
      <c r="F30" s="29" t="s">
        <v>76</v>
      </c>
      <c r="G30" s="28">
        <v>1.39</v>
      </c>
      <c r="H30" s="28">
        <v>0.11</v>
      </c>
      <c r="I30" s="30">
        <v>23.25</v>
      </c>
      <c r="K30" s="3" t="s">
        <v>1</v>
      </c>
    </row>
    <row r="31" spans="1:11" s="3" customFormat="1" ht="14.1" customHeight="1" x14ac:dyDescent="0.25">
      <c r="A31" s="11">
        <v>505</v>
      </c>
      <c r="B31" s="21" t="s">
        <v>40</v>
      </c>
      <c r="C31" s="26">
        <v>6.47</v>
      </c>
      <c r="D31" s="26">
        <v>0.53</v>
      </c>
      <c r="E31" s="22">
        <v>7</v>
      </c>
      <c r="F31" s="21" t="s">
        <v>26</v>
      </c>
      <c r="G31" s="28">
        <v>4.62</v>
      </c>
      <c r="H31" s="28">
        <v>0.38</v>
      </c>
      <c r="I31" s="17">
        <f>(G29+H29)</f>
        <v>3</v>
      </c>
    </row>
    <row r="32" spans="1:11" s="3" customFormat="1" ht="14.1" customHeight="1" x14ac:dyDescent="0.25">
      <c r="A32" s="11">
        <v>114</v>
      </c>
      <c r="B32" s="21" t="s">
        <v>31</v>
      </c>
      <c r="C32" s="31">
        <v>1.39</v>
      </c>
      <c r="D32" s="31">
        <v>0.11</v>
      </c>
      <c r="E32" s="22">
        <v>1.5</v>
      </c>
      <c r="F32" s="21" t="s">
        <v>96</v>
      </c>
      <c r="G32" s="31"/>
      <c r="H32" s="31"/>
      <c r="I32" s="17">
        <f>(G30+H30)</f>
        <v>1.5</v>
      </c>
    </row>
    <row r="33" spans="1:16" s="3" customFormat="1" ht="14.1" customHeight="1" x14ac:dyDescent="0.25">
      <c r="A33" s="11">
        <v>806</v>
      </c>
      <c r="B33" s="21" t="s">
        <v>81</v>
      </c>
      <c r="C33" s="26">
        <v>1.85</v>
      </c>
      <c r="D33" s="26">
        <v>0.15</v>
      </c>
      <c r="E33" s="22">
        <v>9</v>
      </c>
      <c r="F33" s="21" t="s">
        <v>97</v>
      </c>
      <c r="G33" s="28">
        <v>5.55</v>
      </c>
      <c r="H33" s="28">
        <v>0.45</v>
      </c>
      <c r="I33" s="17">
        <f>(G31+H31)</f>
        <v>5</v>
      </c>
    </row>
    <row r="34" spans="1:16" s="3" customFormat="1" ht="14.1" customHeight="1" x14ac:dyDescent="0.25">
      <c r="A34" s="11">
        <v>115</v>
      </c>
      <c r="B34" s="21" t="s">
        <v>82</v>
      </c>
      <c r="C34" s="26">
        <v>4.62</v>
      </c>
      <c r="D34" s="26">
        <v>0.38</v>
      </c>
      <c r="E34" s="22">
        <v>2</v>
      </c>
      <c r="F34" s="21" t="s">
        <v>14</v>
      </c>
      <c r="G34" s="28">
        <v>3.24</v>
      </c>
      <c r="H34" s="28">
        <v>0.26</v>
      </c>
      <c r="I34" s="17">
        <v>3</v>
      </c>
    </row>
    <row r="35" spans="1:16" s="3" customFormat="1" ht="14.1" customHeight="1" x14ac:dyDescent="0.25">
      <c r="A35" s="11">
        <v>103</v>
      </c>
      <c r="B35" s="21" t="s">
        <v>6</v>
      </c>
      <c r="C35" s="26">
        <v>2.77</v>
      </c>
      <c r="D35" s="26">
        <v>0.23</v>
      </c>
      <c r="E35" s="22">
        <v>3</v>
      </c>
      <c r="F35" s="21" t="s">
        <v>98</v>
      </c>
      <c r="G35" s="28">
        <v>2.31</v>
      </c>
      <c r="H35" s="28">
        <v>0.19</v>
      </c>
      <c r="I35" s="17">
        <v>11</v>
      </c>
    </row>
    <row r="36" spans="1:16" s="3" customFormat="1" ht="14.1" customHeight="1" x14ac:dyDescent="0.25">
      <c r="A36" s="11">
        <v>309</v>
      </c>
      <c r="B36" s="29" t="s">
        <v>73</v>
      </c>
      <c r="C36" s="31"/>
      <c r="D36" s="31"/>
      <c r="E36" s="30">
        <v>1</v>
      </c>
      <c r="F36" s="21" t="s">
        <v>15</v>
      </c>
      <c r="G36" s="28">
        <v>2.31</v>
      </c>
      <c r="H36" s="28">
        <v>0.19</v>
      </c>
      <c r="I36" s="17">
        <f>(G34+H34)</f>
        <v>3.5</v>
      </c>
      <c r="N36" s="1"/>
      <c r="O36" s="1"/>
      <c r="P36"/>
    </row>
    <row r="37" spans="1:16" s="3" customFormat="1" ht="14.1" customHeight="1" x14ac:dyDescent="0.25">
      <c r="A37" s="11">
        <v>710</v>
      </c>
      <c r="B37" s="21" t="s">
        <v>61</v>
      </c>
      <c r="C37" s="26"/>
      <c r="D37" s="26"/>
      <c r="E37" s="22">
        <v>2</v>
      </c>
      <c r="F37" s="21" t="s">
        <v>22</v>
      </c>
      <c r="G37" s="28">
        <v>1.85</v>
      </c>
      <c r="H37" s="28">
        <v>0.15</v>
      </c>
      <c r="I37" s="17">
        <f>(G35+H35)</f>
        <v>2.5</v>
      </c>
      <c r="N37" s="1"/>
      <c r="O37" s="1"/>
      <c r="P37" s="1"/>
    </row>
    <row r="38" spans="1:16" s="3" customFormat="1" ht="14.1" customHeight="1" x14ac:dyDescent="0.25">
      <c r="A38" s="11">
        <v>314</v>
      </c>
      <c r="B38" s="21" t="s">
        <v>38</v>
      </c>
      <c r="C38" s="26"/>
      <c r="D38" s="26"/>
      <c r="E38" s="22">
        <v>3</v>
      </c>
      <c r="F38" s="21" t="s">
        <v>99</v>
      </c>
      <c r="G38" s="34">
        <v>8.32</v>
      </c>
      <c r="H38" s="34">
        <v>0.68</v>
      </c>
      <c r="I38" s="17">
        <f>(G36+H36)</f>
        <v>2.5</v>
      </c>
      <c r="N38" s="1"/>
      <c r="O38" s="1"/>
      <c r="P38" s="1"/>
    </row>
    <row r="39" spans="1:16" s="3" customFormat="1" ht="14.1" customHeight="1" x14ac:dyDescent="0.25">
      <c r="A39" s="11">
        <v>707</v>
      </c>
      <c r="B39" s="21" t="s">
        <v>74</v>
      </c>
      <c r="C39" s="26">
        <v>1.85</v>
      </c>
      <c r="D39" s="26">
        <v>0.15</v>
      </c>
      <c r="E39" s="22">
        <v>3</v>
      </c>
      <c r="F39" s="21" t="s">
        <v>100</v>
      </c>
      <c r="G39" s="34"/>
      <c r="H39" s="34"/>
      <c r="I39" s="17">
        <f>(G37+H37)</f>
        <v>2</v>
      </c>
      <c r="N39" s="1"/>
      <c r="O39" s="1"/>
      <c r="P39" s="1"/>
    </row>
    <row r="40" spans="1:16" s="3" customFormat="1" ht="14.1" customHeight="1" x14ac:dyDescent="0.25">
      <c r="A40" s="11">
        <v>310</v>
      </c>
      <c r="B40" s="29" t="s">
        <v>63</v>
      </c>
      <c r="C40" s="31">
        <v>4.62</v>
      </c>
      <c r="D40" s="31">
        <v>0.38</v>
      </c>
      <c r="E40" s="30">
        <v>10</v>
      </c>
      <c r="F40" s="21" t="s">
        <v>77</v>
      </c>
      <c r="G40" s="28">
        <v>2.77</v>
      </c>
      <c r="H40" s="28">
        <v>0.23</v>
      </c>
      <c r="I40" s="17">
        <v>5</v>
      </c>
      <c r="N40" s="1"/>
      <c r="O40" s="1"/>
      <c r="P40" s="1"/>
    </row>
    <row r="41" spans="1:16" s="3" customFormat="1" ht="16.8" x14ac:dyDescent="0.25">
      <c r="A41" s="11">
        <v>101</v>
      </c>
      <c r="B41" s="21" t="s">
        <v>101</v>
      </c>
      <c r="C41" s="26"/>
      <c r="D41" s="26"/>
      <c r="E41" s="22">
        <v>5.5</v>
      </c>
      <c r="F41" s="21" t="s">
        <v>49</v>
      </c>
      <c r="G41" s="28">
        <v>4.62</v>
      </c>
      <c r="H41" s="28">
        <v>0.38</v>
      </c>
      <c r="I41" s="17">
        <v>8</v>
      </c>
      <c r="N41" s="1"/>
      <c r="O41" s="1"/>
      <c r="P41" s="1"/>
    </row>
    <row r="42" spans="1:16" s="3" customFormat="1" ht="14.25" customHeight="1" x14ac:dyDescent="0.25">
      <c r="A42" s="11">
        <v>100</v>
      </c>
      <c r="B42" s="21" t="s">
        <v>7</v>
      </c>
      <c r="C42" s="31">
        <v>1.85</v>
      </c>
      <c r="D42" s="31">
        <v>0.15</v>
      </c>
      <c r="E42" s="22">
        <v>5</v>
      </c>
      <c r="F42" s="35" t="s">
        <v>36</v>
      </c>
      <c r="G42" s="28">
        <v>2.54</v>
      </c>
      <c r="H42" s="28">
        <v>0.21</v>
      </c>
      <c r="I42" s="17">
        <v>9</v>
      </c>
      <c r="N42" s="1"/>
      <c r="O42" s="1"/>
      <c r="P42" s="1"/>
    </row>
    <row r="43" spans="1:16" s="3" customFormat="1" ht="14.1" customHeight="1" x14ac:dyDescent="0.25">
      <c r="A43" s="11">
        <v>711</v>
      </c>
      <c r="B43" s="29" t="s">
        <v>57</v>
      </c>
      <c r="C43" s="26">
        <v>1.85</v>
      </c>
      <c r="D43" s="26">
        <v>0.15</v>
      </c>
      <c r="E43" s="30">
        <v>6.5</v>
      </c>
      <c r="F43" s="21" t="s">
        <v>78</v>
      </c>
      <c r="G43" s="31"/>
      <c r="H43" s="31"/>
      <c r="I43" s="17">
        <v>3.5</v>
      </c>
      <c r="N43" s="1"/>
      <c r="O43" s="1"/>
      <c r="P43" s="1"/>
    </row>
    <row r="44" spans="1:16" s="3" customFormat="1" ht="14.1" customHeight="1" x14ac:dyDescent="0.25">
      <c r="A44" s="11">
        <v>407</v>
      </c>
      <c r="B44" s="21" t="s">
        <v>8</v>
      </c>
      <c r="C44" s="26">
        <v>0.91</v>
      </c>
      <c r="D44" s="26">
        <v>0.09</v>
      </c>
      <c r="E44" s="22">
        <v>2</v>
      </c>
      <c r="F44" s="21" t="s">
        <v>33</v>
      </c>
      <c r="G44" s="31">
        <v>2.77</v>
      </c>
      <c r="H44" s="31">
        <v>0.23</v>
      </c>
      <c r="I44" s="17">
        <f>(G42+H42)</f>
        <v>2.75</v>
      </c>
      <c r="N44" s="1"/>
      <c r="O44" s="1"/>
      <c r="P44" s="1"/>
    </row>
    <row r="45" spans="1:16" s="3" customFormat="1" ht="14.1" customHeight="1" x14ac:dyDescent="0.25">
      <c r="A45" s="11">
        <v>406</v>
      </c>
      <c r="B45" s="21" t="s">
        <v>32</v>
      </c>
      <c r="C45" s="26">
        <v>3.7</v>
      </c>
      <c r="D45" s="26">
        <v>0.3</v>
      </c>
      <c r="E45" s="22">
        <v>1</v>
      </c>
      <c r="F45" s="21" t="s">
        <v>34</v>
      </c>
      <c r="G45" s="58"/>
      <c r="H45" s="58"/>
      <c r="I45" s="17">
        <f>(G44+H44)</f>
        <v>3</v>
      </c>
      <c r="N45" s="1"/>
      <c r="O45" s="1"/>
      <c r="P45" s="1"/>
    </row>
    <row r="46" spans="1:16" s="3" customFormat="1" ht="14.1" customHeight="1" thickBot="1" x14ac:dyDescent="0.3">
      <c r="A46" s="11">
        <v>610</v>
      </c>
      <c r="B46" s="21" t="s">
        <v>24</v>
      </c>
      <c r="C46" s="26">
        <v>1.85</v>
      </c>
      <c r="D46" s="26">
        <v>0.15</v>
      </c>
      <c r="E46" s="22">
        <v>4</v>
      </c>
      <c r="F46" s="21" t="s">
        <v>16</v>
      </c>
      <c r="G46" s="60">
        <v>3.47</v>
      </c>
      <c r="H46" s="60">
        <v>0.28000000000000003</v>
      </c>
      <c r="I46" s="17">
        <v>3</v>
      </c>
      <c r="N46" s="1"/>
      <c r="O46" s="1"/>
      <c r="P46" s="1"/>
    </row>
    <row r="47" spans="1:16" s="3" customFormat="1" ht="14.1" customHeight="1" x14ac:dyDescent="0.25">
      <c r="A47" s="11">
        <v>607</v>
      </c>
      <c r="B47" s="21" t="s">
        <v>66</v>
      </c>
      <c r="C47" s="26"/>
      <c r="D47" s="26"/>
      <c r="E47" s="22">
        <v>3</v>
      </c>
      <c r="F47" s="29" t="s">
        <v>51</v>
      </c>
      <c r="G47" s="59"/>
      <c r="H47" s="59"/>
      <c r="I47" s="30">
        <v>8</v>
      </c>
      <c r="M47" s="1"/>
      <c r="N47" s="1"/>
      <c r="O47" s="1"/>
      <c r="P47" s="1"/>
    </row>
    <row r="48" spans="1:16" s="3" customFormat="1" ht="14.1" customHeight="1" x14ac:dyDescent="0.25">
      <c r="A48" s="11"/>
      <c r="B48" s="21" t="s">
        <v>9</v>
      </c>
      <c r="C48" s="36">
        <v>1.39</v>
      </c>
      <c r="D48" s="36">
        <v>0.11</v>
      </c>
      <c r="E48" s="22">
        <v>2</v>
      </c>
      <c r="F48" s="29" t="s">
        <v>52</v>
      </c>
      <c r="G48" s="37"/>
      <c r="H48" s="37"/>
      <c r="I48" s="30">
        <v>1.5</v>
      </c>
      <c r="M48" s="1"/>
      <c r="N48" s="1"/>
      <c r="O48" s="1"/>
      <c r="P48" s="1"/>
    </row>
    <row r="49" spans="1:17" s="3" customFormat="1" ht="14.1" customHeight="1" x14ac:dyDescent="0.25">
      <c r="A49" s="14"/>
      <c r="B49" s="21" t="s">
        <v>109</v>
      </c>
      <c r="C49" s="56"/>
      <c r="D49" s="56"/>
      <c r="E49" s="57">
        <v>1.5</v>
      </c>
      <c r="F49" s="40" t="s">
        <v>53</v>
      </c>
      <c r="G49" s="37"/>
      <c r="H49" s="37"/>
      <c r="I49" s="30">
        <v>3.75</v>
      </c>
      <c r="M49" s="1"/>
      <c r="N49" s="1"/>
      <c r="O49" s="1"/>
      <c r="P49" s="1"/>
    </row>
    <row r="50" spans="1:17" s="3" customFormat="1" ht="14.1" customHeight="1" x14ac:dyDescent="0.25">
      <c r="A50"/>
      <c r="B50" s="38" t="s">
        <v>46</v>
      </c>
      <c r="C50" s="55"/>
      <c r="D50" s="55"/>
      <c r="E50" s="39">
        <v>3</v>
      </c>
      <c r="F50" s="40" t="s">
        <v>80</v>
      </c>
      <c r="G50" s="44"/>
      <c r="H50" s="44"/>
      <c r="I50" s="30">
        <v>12</v>
      </c>
      <c r="M50" s="1"/>
      <c r="N50" s="1"/>
      <c r="O50" s="1"/>
      <c r="P50" s="1"/>
      <c r="Q50"/>
    </row>
    <row r="51" spans="1:17" s="3" customFormat="1" ht="14.1" customHeight="1" x14ac:dyDescent="0.25">
      <c r="A51"/>
      <c r="B51" s="41" t="s">
        <v>50</v>
      </c>
      <c r="C51" s="42"/>
      <c r="D51" s="42"/>
      <c r="E51" s="43">
        <v>6.5</v>
      </c>
      <c r="F51" s="40" t="s">
        <v>48</v>
      </c>
      <c r="G51" s="44"/>
      <c r="H51" s="44"/>
      <c r="I51" s="30">
        <v>2</v>
      </c>
      <c r="M51" s="1"/>
      <c r="N51" s="1"/>
      <c r="O51" s="1"/>
      <c r="P51" s="1"/>
      <c r="Q51"/>
    </row>
    <row r="52" spans="1:17" s="3" customFormat="1" ht="14.1" customHeight="1" x14ac:dyDescent="0.25">
      <c r="A52" s="2"/>
      <c r="B52" s="21" t="s">
        <v>67</v>
      </c>
      <c r="C52" s="28"/>
      <c r="D52" s="28"/>
      <c r="E52" s="17">
        <v>12.5</v>
      </c>
      <c r="F52" s="40" t="s">
        <v>79</v>
      </c>
      <c r="G52" s="45"/>
      <c r="H52" s="45"/>
      <c r="I52" s="30">
        <v>10.5</v>
      </c>
      <c r="M52" s="1"/>
      <c r="N52" s="1"/>
      <c r="O52" s="1"/>
      <c r="P52" s="1"/>
      <c r="Q52"/>
    </row>
    <row r="53" spans="1:17" s="3" customFormat="1" ht="12" customHeight="1" x14ac:dyDescent="0.25">
      <c r="A53" s="7" t="s">
        <v>42</v>
      </c>
      <c r="B53" s="21" t="s">
        <v>10</v>
      </c>
      <c r="C53" s="28">
        <v>1.85</v>
      </c>
      <c r="D53" s="28">
        <v>0.15</v>
      </c>
      <c r="E53" s="17">
        <f>(C53+D53)</f>
        <v>2</v>
      </c>
      <c r="F53" s="46" t="s">
        <v>103</v>
      </c>
      <c r="G53" s="45"/>
      <c r="H53" s="45"/>
      <c r="I53" s="47">
        <v>9</v>
      </c>
      <c r="L53" s="1"/>
      <c r="M53" s="1"/>
      <c r="N53" s="1"/>
      <c r="O53" s="1"/>
      <c r="P53" s="1"/>
      <c r="Q53"/>
    </row>
    <row r="54" spans="1:17" ht="12" customHeight="1" x14ac:dyDescent="0.25">
      <c r="A54" s="2"/>
      <c r="B54" s="21" t="s">
        <v>20</v>
      </c>
      <c r="C54" s="28">
        <v>2.77</v>
      </c>
      <c r="D54" s="28">
        <v>0.23</v>
      </c>
      <c r="E54" s="17">
        <f>(C54+D54)</f>
        <v>3</v>
      </c>
      <c r="F54" s="46" t="s">
        <v>70</v>
      </c>
      <c r="G54" s="45"/>
      <c r="H54" s="45"/>
      <c r="I54" s="47">
        <v>14</v>
      </c>
      <c r="J54" s="1"/>
      <c r="K54" s="1"/>
      <c r="L54" s="1"/>
      <c r="M54" s="1"/>
    </row>
    <row r="55" spans="1:17" ht="13.5" customHeight="1" x14ac:dyDescent="0.25">
      <c r="A55" s="2"/>
      <c r="B55" s="61" t="s">
        <v>106</v>
      </c>
      <c r="C55" s="62"/>
      <c r="D55" s="62"/>
      <c r="E55" s="62">
        <v>3.5</v>
      </c>
      <c r="F55" s="48" t="s">
        <v>35</v>
      </c>
      <c r="G55" s="53"/>
      <c r="H55" s="53"/>
      <c r="I55" s="49">
        <v>5.5</v>
      </c>
      <c r="J55" s="1"/>
      <c r="K55" s="1"/>
      <c r="L55" s="1"/>
      <c r="M55" s="1"/>
    </row>
    <row r="56" spans="1:17" ht="13.5" customHeight="1" x14ac:dyDescent="0.25">
      <c r="A56" s="2"/>
      <c r="B56" s="1"/>
      <c r="C56" s="4"/>
      <c r="D56" s="4"/>
      <c r="E56" s="4"/>
      <c r="F56" s="52" t="s">
        <v>55</v>
      </c>
      <c r="G56" s="4"/>
      <c r="H56" s="4"/>
      <c r="I56" s="54">
        <v>1.5</v>
      </c>
      <c r="J56" s="1"/>
      <c r="K56" s="1"/>
      <c r="L56" s="1"/>
      <c r="M56" s="1"/>
    </row>
    <row r="57" spans="1:17" x14ac:dyDescent="0.25">
      <c r="A57" s="1"/>
      <c r="B57" s="1"/>
      <c r="C57" s="4"/>
      <c r="D57" s="4"/>
      <c r="E57" s="4"/>
      <c r="F57" s="1"/>
      <c r="G57" s="4"/>
      <c r="H57" s="4"/>
      <c r="I57" s="4"/>
      <c r="J57" s="1"/>
      <c r="K57" s="1"/>
      <c r="L57" s="1"/>
      <c r="M57" s="1"/>
    </row>
    <row r="58" spans="1:17" ht="9.9" customHeight="1" x14ac:dyDescent="0.25">
      <c r="A58" s="1"/>
      <c r="B58" s="1"/>
      <c r="C58" s="4"/>
      <c r="D58" s="4"/>
      <c r="E58" s="4"/>
      <c r="F58" s="1"/>
      <c r="G58" s="4"/>
      <c r="H58" s="4"/>
      <c r="I58" s="4"/>
      <c r="J58" s="1"/>
      <c r="K58" s="1"/>
      <c r="L58" s="1"/>
      <c r="M58" s="1"/>
    </row>
    <row r="59" spans="1:17" ht="9.9" customHeight="1" x14ac:dyDescent="0.25">
      <c r="A59" s="1"/>
      <c r="B59" s="1"/>
      <c r="C59" s="4"/>
      <c r="D59" s="4"/>
      <c r="E59" s="4"/>
      <c r="F59" s="1"/>
      <c r="G59" s="4"/>
      <c r="H59" s="4"/>
      <c r="I59" s="4"/>
      <c r="J59" s="1"/>
      <c r="K59" s="1"/>
      <c r="L59" s="1"/>
      <c r="M59" s="1"/>
    </row>
    <row r="60" spans="1:17" ht="9.9" customHeight="1" x14ac:dyDescent="0.25">
      <c r="A60" s="1"/>
      <c r="B60" s="1"/>
      <c r="C60" s="4"/>
      <c r="D60" s="4"/>
      <c r="E60" s="4"/>
      <c r="F60" s="1"/>
      <c r="G60" s="4"/>
      <c r="H60" s="4"/>
      <c r="I60" s="4"/>
      <c r="J60" s="1"/>
      <c r="K60" s="1"/>
      <c r="L60" s="1"/>
      <c r="M60" s="1"/>
    </row>
    <row r="61" spans="1:17" ht="9.9" customHeight="1" x14ac:dyDescent="0.25">
      <c r="A61" s="1"/>
      <c r="B61" s="1"/>
      <c r="C61" s="4"/>
      <c r="D61" s="4"/>
      <c r="E61" s="4"/>
      <c r="F61" s="1"/>
      <c r="G61" s="4"/>
      <c r="H61" s="4"/>
      <c r="I61" s="4"/>
      <c r="J61" s="1"/>
      <c r="K61" s="1"/>
      <c r="L61" s="1"/>
      <c r="M61" s="1"/>
    </row>
    <row r="62" spans="1:17" ht="9.9" customHeight="1" x14ac:dyDescent="0.25">
      <c r="A62" s="1"/>
      <c r="B62" s="1"/>
      <c r="C62" s="4"/>
      <c r="D62" s="4"/>
      <c r="E62" s="4"/>
      <c r="F62" s="1"/>
      <c r="G62" s="4"/>
      <c r="H62" s="4"/>
      <c r="I62" s="4"/>
      <c r="J62" s="1"/>
      <c r="K62" s="1"/>
      <c r="L62" s="1"/>
      <c r="M62" s="1"/>
    </row>
    <row r="63" spans="1:17" ht="9.9" customHeight="1" x14ac:dyDescent="0.25">
      <c r="A63" s="1"/>
      <c r="B63" s="1"/>
      <c r="C63" s="4"/>
      <c r="D63" s="4"/>
      <c r="E63" s="4"/>
      <c r="F63" s="1"/>
      <c r="G63" s="4"/>
      <c r="H63" s="4"/>
      <c r="I63" s="4"/>
      <c r="J63" s="1"/>
      <c r="K63" s="1"/>
      <c r="L63" s="1"/>
      <c r="M63" s="1"/>
    </row>
    <row r="64" spans="1:17" ht="9.9" customHeight="1" x14ac:dyDescent="0.25">
      <c r="A64" s="1"/>
      <c r="B64" s="1"/>
      <c r="C64" s="4"/>
      <c r="D64" s="4"/>
      <c r="E64" s="4"/>
      <c r="F64" s="1"/>
      <c r="G64" s="4"/>
      <c r="H64" s="4"/>
      <c r="I64" s="4"/>
      <c r="J64" s="1"/>
      <c r="K64" s="1"/>
      <c r="L64" s="1"/>
      <c r="M64" s="1"/>
    </row>
    <row r="65" spans="1:13" ht="9.9" customHeight="1" x14ac:dyDescent="0.25">
      <c r="A65" s="1"/>
      <c r="B65" s="1"/>
      <c r="C65" s="4"/>
      <c r="D65" s="4"/>
      <c r="E65" s="4"/>
      <c r="F65" s="1"/>
      <c r="G65" s="4"/>
      <c r="H65" s="4"/>
      <c r="I65" s="4"/>
      <c r="J65" s="1"/>
      <c r="K65" s="1"/>
      <c r="L65" s="1"/>
      <c r="M65" s="1"/>
    </row>
    <row r="66" spans="1:13" ht="9.9" customHeight="1" x14ac:dyDescent="0.25">
      <c r="A66" s="1"/>
      <c r="B66" s="1"/>
      <c r="C66" s="4"/>
      <c r="D66" s="4"/>
      <c r="E66" s="4"/>
      <c r="F66" s="1"/>
      <c r="G66" s="4"/>
      <c r="H66" s="4"/>
      <c r="I66" s="4"/>
      <c r="J66" s="1"/>
      <c r="K66" s="1"/>
      <c r="L66" s="1"/>
      <c r="M66" s="1"/>
    </row>
    <row r="67" spans="1:13" ht="9.9" customHeight="1" x14ac:dyDescent="0.25">
      <c r="A67" s="1"/>
      <c r="B67" s="1"/>
      <c r="E67" s="4"/>
      <c r="F67" s="1"/>
      <c r="G67" s="4"/>
      <c r="H67" s="4"/>
      <c r="I67" s="4"/>
      <c r="J67" s="1"/>
      <c r="K67" s="1"/>
      <c r="L67" s="1"/>
      <c r="M67" s="1"/>
    </row>
    <row r="68" spans="1:13" ht="9.9" customHeight="1" x14ac:dyDescent="0.25">
      <c r="A68" s="1"/>
      <c r="B68" s="1"/>
      <c r="F68" s="1"/>
      <c r="I68" s="4"/>
      <c r="J68" s="1"/>
      <c r="K68" s="1"/>
      <c r="L68" s="1"/>
      <c r="M68" s="1"/>
    </row>
    <row r="69" spans="1:13" ht="9.9" customHeight="1" x14ac:dyDescent="0.25">
      <c r="A69" s="1"/>
      <c r="F69" s="1"/>
      <c r="I69" s="4"/>
      <c r="J69" s="1"/>
      <c r="K69" s="1"/>
      <c r="L69" s="1"/>
    </row>
    <row r="70" spans="1:13" ht="9.9" customHeight="1" x14ac:dyDescent="0.25">
      <c r="A70" s="1"/>
      <c r="F70" s="1"/>
      <c r="I70" s="4"/>
      <c r="J70" s="1"/>
      <c r="K70" s="1"/>
      <c r="L70" s="1"/>
    </row>
    <row r="71" spans="1:13" ht="9.9" customHeight="1" x14ac:dyDescent="0.25">
      <c r="A71" s="1"/>
      <c r="F71" s="1"/>
      <c r="I71" s="4"/>
      <c r="J71" s="1"/>
      <c r="K71" s="1"/>
      <c r="L71" s="1"/>
    </row>
    <row r="72" spans="1:13" ht="9.9" customHeight="1" x14ac:dyDescent="0.25">
      <c r="A72" s="1"/>
      <c r="J72" s="1"/>
      <c r="K72" s="1"/>
      <c r="L72" s="1"/>
    </row>
    <row r="73" spans="1:13" ht="9.9" customHeight="1" x14ac:dyDescent="0.25">
      <c r="J73" s="1"/>
      <c r="K73" s="1"/>
      <c r="L73" s="1"/>
    </row>
    <row r="74" spans="1:13" ht="9.9" customHeight="1" x14ac:dyDescent="0.25">
      <c r="J74" s="1"/>
      <c r="K74" s="1"/>
      <c r="L74" s="1"/>
    </row>
    <row r="75" spans="1:13" ht="9.9" customHeight="1" x14ac:dyDescent="0.25">
      <c r="J75" s="1"/>
      <c r="K75" s="1"/>
    </row>
  </sheetData>
  <sortState ref="F6:I54">
    <sortCondition ref="F5"/>
  </sortState>
  <mergeCells count="1">
    <mergeCell ref="A1:I1"/>
  </mergeCells>
  <phoneticPr fontId="0" type="noConversion"/>
  <hyperlinks>
    <hyperlink ref="A53" r:id="rId1" xr:uid="{00000000-0004-0000-0000-000000000000}"/>
  </hyperlinks>
  <pageMargins left="0.1" right="0.1" top="0.1" bottom="0.1" header="0" footer="0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SSU Student Health Pharmacy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Klotz</dc:creator>
  <cp:lastModifiedBy>Ronda Burrage</cp:lastModifiedBy>
  <cp:lastPrinted>2026-01-29T17:27:16Z</cp:lastPrinted>
  <dcterms:created xsi:type="dcterms:W3CDTF">2003-04-07T22:41:15Z</dcterms:created>
  <dcterms:modified xsi:type="dcterms:W3CDTF">2026-05-01T21:30:43Z</dcterms:modified>
</cp:coreProperties>
</file>